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1475" windowHeight="7815" tabRatio="580" firstSheet="4" activeTab="5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 concurrentCalc="0"/>
</workbook>
</file>

<file path=xl/calcChain.xml><?xml version="1.0" encoding="utf-8"?>
<calcChain xmlns="http://schemas.openxmlformats.org/spreadsheetml/2006/main">
  <c r="B7" i="4" l="1"/>
  <c r="B16" i="7"/>
  <c r="B16" i="6"/>
  <c r="B12" i="7"/>
  <c r="B11" i="7"/>
  <c r="D14" i="2"/>
  <c r="D12" i="2"/>
  <c r="M12" i="2"/>
  <c r="J12" i="2"/>
  <c r="G12" i="2"/>
  <c r="M11" i="2"/>
  <c r="J11" i="2"/>
  <c r="G11" i="2"/>
  <c r="M14" i="2"/>
  <c r="J14" i="2"/>
  <c r="G14" i="2"/>
  <c r="M13" i="2"/>
  <c r="J13" i="2"/>
  <c r="G13" i="2"/>
</calcChain>
</file>

<file path=xl/sharedStrings.xml><?xml version="1.0" encoding="utf-8"?>
<sst xmlns="http://schemas.openxmlformats.org/spreadsheetml/2006/main" count="360" uniqueCount="241">
  <si>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</si>
  <si>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</si>
  <si>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</si>
  <si>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</si>
  <si>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</si>
  <si>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</si>
  <si>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</si>
  <si>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</si>
  <si>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</si>
  <si>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</si>
  <si>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</si>
  <si>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</si>
  <si>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</si>
  <si>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</si>
  <si>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</si>
  <si>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</si>
  <si>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</si>
  <si>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</si>
  <si>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</si>
  <si>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</si>
  <si>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</si>
  <si>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</si>
  <si>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</si>
  <si>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</si>
  <si>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</si>
  <si>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</si>
  <si>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</si>
  <si>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</si>
  <si>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</si>
  <si>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</si>
  <si>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</si>
  <si>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</si>
  <si>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</si>
  <si>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</si>
  <si>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</si>
  <si>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</si>
  <si>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</si>
  <si>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</si>
  <si>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</si>
  <si>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</si>
  <si>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</si>
  <si>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</si>
  <si>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</si>
  <si>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</si>
  <si>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</si>
  <si>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</si>
  <si>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</si>
  <si>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</si>
  <si>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</si>
  <si>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</si>
  <si>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</si>
  <si>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</si>
  <si>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</si>
  <si>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</si>
  <si>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</si>
  <si>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</si>
  <si>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</si>
  <si>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</si>
  <si>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</si>
  <si>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</si>
  <si>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</si>
  <si>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</si>
  <si>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</si>
  <si>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</si>
  <si>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</si>
  <si>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</si>
  <si>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</si>
  <si>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</si>
  <si>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</si>
  <si>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</si>
  <si>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</si>
  <si>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</si>
  <si>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</si>
  <si>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</si>
  <si>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</si>
  <si>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</si>
  <si>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</si>
  <si>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</si>
  <si>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</si>
  <si>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</si>
  <si>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</si>
  <si>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</si>
  <si>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</si>
  <si>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</si>
  <si>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</si>
  <si>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</si>
  <si>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</si>
  <si>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</si>
  <si>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</si>
  <si>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</si>
  <si>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</si>
  <si>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</si>
  <si>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</si>
  <si>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</si>
  <si>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</si>
  <si>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</si>
  <si>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</si>
  <si>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</si>
  <si>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</si>
  <si>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</si>
  <si>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</si>
  <si>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</si>
  <si>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</si>
  <si>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</si>
  <si>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</si>
  <si>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</si>
  <si>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</si>
  <si>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</si>
  <si>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</si>
  <si>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</si>
  <si>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</si>
  <si>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</si>
  <si>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</si>
  <si>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</si>
  <si>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</si>
  <si>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</si>
  <si>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</si>
  <si>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</si>
  <si>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</si>
  <si>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</si>
  <si>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</si>
  <si>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</si>
  <si>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</si>
  <si>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</si>
  <si>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</si>
  <si>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</si>
  <si>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</si>
  <si>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</si>
  <si>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</si>
  <si>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</si>
  <si>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</si>
  <si>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</si>
  <si>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</si>
  <si>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</si>
  <si>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</si>
  <si>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</si>
  <si>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</si>
  <si>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</si>
  <si>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</si>
  <si>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</si>
  <si>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</si>
  <si>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</si>
  <si>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</si>
  <si>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</si>
  <si>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</si>
  <si>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</si>
  <si>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</si>
  <si>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</si>
  <si>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</si>
  <si>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</si>
  <si>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</si>
  <si>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</si>
  <si>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</si>
  <si>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</si>
  <si>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</si>
  <si>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</si>
  <si>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</si>
  <si>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</si>
  <si>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</si>
  <si>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</si>
  <si>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</si>
  <si>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</si>
  <si>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2016 - 2018 гг.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</si>
  <si>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</si>
  <si>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</si>
  <si>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</si>
  <si>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</si>
  <si>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</si>
  <si>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</si>
  <si>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</si>
  <si>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</si>
  <si>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</si>
  <si>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</si>
  <si>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</si>
  <si>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</si>
  <si>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</si>
  <si>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</si>
  <si>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</si>
  <si>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</si>
  <si>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</si>
  <si>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</si>
  <si>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</si>
  <si>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</si>
  <si>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</si>
  <si>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</si>
  <si>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</si>
  <si>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</si>
  <si>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</si>
  <si>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</si>
  <si>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</si>
  <si>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</si>
  <si>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</si>
  <si>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</si>
  <si>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</si>
  <si>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</si>
  <si>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</si>
  <si>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</si>
  <si>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</si>
  <si>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</si>
  <si>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</si>
  <si>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</si>
  <si>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</si>
  <si>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</si>
  <si>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</si>
  <si>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</si>
  <si>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</si>
  <si>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</si>
  <si>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</si>
  <si>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</si>
  <si>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2016-2018 г.</t>
  </si>
  <si>
    <t>port.tuapse@tmtp.ru</t>
  </si>
  <si>
    <t>01.01.2018 г.</t>
  </si>
  <si>
    <t>31.12.2018 г.</t>
  </si>
  <si>
    <t>30.06.2018 г.</t>
  </si>
  <si>
    <t>06.12.2017</t>
  </si>
  <si>
    <t>62/2017-т</t>
  </si>
  <si>
    <t>01.07.2018 г.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</si>
  <si>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</si>
  <si>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</si>
  <si>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</si>
  <si>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</si>
  <si>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</si>
  <si>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</si>
  <si>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</si>
  <si>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</si>
  <si>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</si>
  <si>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</si>
  <si>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</si>
  <si>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</si>
  <si>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 xml:space="preserve">5218,38-5431,66; </t>
  </si>
  <si>
    <t xml:space="preserve">с 01.01.2018 г. по 30.06.2018 г.   -       с 01.07.2018 г. по 31.12.2018 г.;                      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</si>
  <si>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</si>
  <si>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</si>
  <si>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15.12.2016 г. № 75/2016-т</t>
  </si>
  <si>
    <t>06.12.2017 г. № 62/2017-т корректировка</t>
  </si>
  <si>
    <t>5  (4616 кВт) и 1 узел нагрева (100 кВт)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</si>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</sst>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1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2" fillId="5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600075</xdr:rowOff>
        </xdr:from>
        <xdr:to>
          <xdr:col>2</xdr:col>
          <xdr:colOff>1409700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323850</xdr:rowOff>
        </xdr:from>
        <xdr:to>
          <xdr:col>2</xdr:col>
          <xdr:colOff>1476375</xdr:colOff>
          <xdr:row>5</xdr:row>
          <xdr:rowOff>1009650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</xdr:row>
          <xdr:rowOff>66675</xdr:rowOff>
        </xdr:from>
        <xdr:to>
          <xdr:col>2</xdr:col>
          <xdr:colOff>1485900</xdr:colOff>
          <xdr:row>6</xdr:row>
          <xdr:rowOff>752475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133350</xdr:rowOff>
        </xdr:from>
        <xdr:to>
          <xdr:col>2</xdr:col>
          <xdr:colOff>1457325</xdr:colOff>
          <xdr:row>7</xdr:row>
          <xdr:rowOff>819150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276225</xdr:rowOff>
        </xdr:from>
        <xdr:to>
          <xdr:col>2</xdr:col>
          <xdr:colOff>1485900</xdr:colOff>
          <xdr:row>8</xdr:row>
          <xdr:rowOff>962025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1390650</xdr:rowOff>
        </xdr:from>
        <xdr:to>
          <xdr:col>3</xdr:col>
          <xdr:colOff>1495425</xdr:colOff>
          <xdr:row>6</xdr:row>
          <xdr:rowOff>676275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1009650</xdr:colOff>
          <xdr:row>4</xdr:row>
          <xdr:rowOff>838200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161925</xdr:rowOff>
        </xdr:from>
        <xdr:to>
          <xdr:col>6</xdr:col>
          <xdr:colOff>1009650</xdr:colOff>
          <xdr:row>4</xdr:row>
          <xdr:rowOff>847725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4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16" sqref="B16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9" t="s">
        <v>220</v>
      </c>
      <c r="B1" s="99"/>
    </row>
    <row r="3" spans="1:2" ht="16.5" x14ac:dyDescent="0.25">
      <c r="A3" s="100" t="s">
        <v>92</v>
      </c>
      <c r="B3" s="100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188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165</v>
      </c>
    </row>
    <row r="9" spans="1:2" ht="39" customHeight="1" thickBot="1" x14ac:dyDescent="0.3">
      <c r="A9" s="30" t="s">
        <v>97</v>
      </c>
      <c r="B9" s="58" t="s">
        <v>165</v>
      </c>
    </row>
    <row r="10" spans="1:2" ht="30.75" customHeight="1" thickBot="1" x14ac:dyDescent="0.3">
      <c r="A10" s="30" t="s">
        <v>98</v>
      </c>
      <c r="B10" s="58" t="s">
        <v>236</v>
      </c>
    </row>
    <row r="11" spans="1:2" ht="28.5" customHeight="1" thickBot="1" x14ac:dyDescent="0.3">
      <c r="A11" s="30" t="s">
        <v>99</v>
      </c>
      <c r="B11" s="65" t="s">
        <v>166</v>
      </c>
    </row>
    <row r="12" spans="1:2" ht="25.5" customHeight="1" thickBot="1" x14ac:dyDescent="0.3">
      <c r="A12" s="30" t="s">
        <v>100</v>
      </c>
      <c r="B12" s="92" t="s">
        <v>210</v>
      </c>
    </row>
    <row r="13" spans="1:2" ht="48" customHeight="1" thickBot="1" x14ac:dyDescent="0.3">
      <c r="A13" s="30" t="s">
        <v>101</v>
      </c>
      <c r="B13" s="58" t="s">
        <v>218</v>
      </c>
    </row>
    <row r="14" spans="1:2" ht="33" customHeight="1" thickBot="1" x14ac:dyDescent="0.3">
      <c r="A14" s="30" t="s">
        <v>102</v>
      </c>
      <c r="B14" s="58" t="s">
        <v>167</v>
      </c>
    </row>
    <row r="15" spans="1:2" ht="36.75" customHeight="1" thickBot="1" x14ac:dyDescent="0.3">
      <c r="A15" s="30" t="s">
        <v>103</v>
      </c>
      <c r="B15" s="58" t="s">
        <v>168</v>
      </c>
    </row>
    <row r="16" spans="1:2" ht="42" customHeight="1" thickBot="1" x14ac:dyDescent="0.3">
      <c r="A16" s="30" t="s">
        <v>104</v>
      </c>
      <c r="B16" s="82">
        <f>2.3072*2</f>
        <v>4.6143999999999998</v>
      </c>
    </row>
    <row r="17" spans="1:3" ht="45.75" customHeight="1" thickBot="1" x14ac:dyDescent="0.3">
      <c r="A17" s="30" t="s">
        <v>105</v>
      </c>
      <c r="B17" s="58" t="s">
        <v>168</v>
      </c>
    </row>
    <row r="18" spans="1:3" ht="41.25" customHeight="1" thickBot="1" x14ac:dyDescent="0.3">
      <c r="A18" s="30" t="s">
        <v>106</v>
      </c>
      <c r="B18" s="58" t="s">
        <v>168</v>
      </c>
    </row>
    <row r="19" spans="1:3" ht="40.5" customHeight="1" thickBot="1" x14ac:dyDescent="0.3">
      <c r="A19" s="30" t="s">
        <v>107</v>
      </c>
      <c r="B19" s="58" t="s">
        <v>235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13" sqref="J13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9" t="s">
        <v>231</v>
      </c>
      <c r="B1" s="99"/>
      <c r="C1" s="99"/>
      <c r="D1" s="99"/>
      <c r="E1" s="99"/>
      <c r="F1" s="99"/>
      <c r="G1" s="99"/>
      <c r="H1" s="99"/>
    </row>
    <row r="3" spans="1:9" ht="75.75" customHeight="1" x14ac:dyDescent="0.25">
      <c r="A3" s="200" t="s">
        <v>180</v>
      </c>
      <c r="B3" s="200"/>
      <c r="C3" s="200"/>
      <c r="D3" s="200"/>
      <c r="E3" s="200"/>
      <c r="F3" s="200"/>
      <c r="G3" s="196" t="s">
        <v>232</v>
      </c>
      <c r="H3" s="196"/>
      <c r="I3" s="61"/>
    </row>
    <row r="4" spans="1:9" ht="48" customHeight="1" x14ac:dyDescent="0.25">
      <c r="A4" s="200" t="s">
        <v>181</v>
      </c>
      <c r="B4" s="200"/>
      <c r="C4" s="200"/>
      <c r="D4" s="200"/>
      <c r="E4" s="200"/>
      <c r="F4" s="200"/>
      <c r="G4" s="88" t="s">
        <v>233</v>
      </c>
      <c r="H4" s="94" t="s">
        <v>234</v>
      </c>
      <c r="I4" s="60"/>
    </row>
    <row r="5" spans="1:9" ht="75.75" customHeight="1" x14ac:dyDescent="0.25">
      <c r="A5" s="200" t="s">
        <v>182</v>
      </c>
      <c r="B5" s="200"/>
      <c r="C5" s="200"/>
      <c r="D5" s="200"/>
      <c r="E5" s="200"/>
      <c r="F5" s="200"/>
      <c r="G5" s="62"/>
      <c r="H5" s="62"/>
      <c r="I5" s="60"/>
    </row>
    <row r="6" spans="1:9" ht="18.75" customHeight="1" x14ac:dyDescent="0.25">
      <c r="A6" s="195" t="s">
        <v>183</v>
      </c>
      <c r="B6" s="195"/>
      <c r="C6" s="195"/>
      <c r="D6" s="195"/>
      <c r="E6" s="195"/>
      <c r="F6" s="195"/>
      <c r="G6" s="197" t="s">
        <v>209</v>
      </c>
      <c r="H6" s="197"/>
      <c r="I6" s="60"/>
    </row>
    <row r="7" spans="1:9" ht="19.5" customHeight="1" x14ac:dyDescent="0.25">
      <c r="A7" s="195" t="s">
        <v>184</v>
      </c>
      <c r="B7" s="195"/>
      <c r="C7" s="195"/>
      <c r="D7" s="195"/>
      <c r="E7" s="195"/>
      <c r="F7" s="195"/>
      <c r="G7" s="198" t="s">
        <v>164</v>
      </c>
      <c r="H7" s="199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4" r:id="rId5">
          <objectPr defaultSize="0" r:id="rId6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1009650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4" r:id="rId5"/>
      </mc:Fallback>
    </mc:AlternateContent>
    <mc:AlternateContent xmlns:mc="http://schemas.openxmlformats.org/markup-compatibility/2006">
      <mc:Choice Requires="x14">
        <oleObject progId="Acrobat Document" dvAspect="DVASPECT_ICON" shapeId="12295" r:id="rId7">
          <objectPr defaultSize="0" r:id="rId8">
            <anchor moveWithCells="1">
              <from>
                <xdr:col>6</xdr:col>
                <xdr:colOff>95250</xdr:colOff>
                <xdr:row>4</xdr:row>
                <xdr:rowOff>161925</xdr:rowOff>
              </from>
              <to>
                <xdr:col>6</xdr:col>
                <xdr:colOff>1009650</xdr:colOff>
                <xdr:row>4</xdr:row>
                <xdr:rowOff>847725</xdr:rowOff>
              </to>
            </anchor>
          </objectPr>
        </oleObject>
      </mc:Choice>
      <mc:Fallback>
        <oleObject progId="Acrobat Document" dvAspect="DVASPECT_ICON" shapeId="1229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5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9" t="s">
        <v>222</v>
      </c>
      <c r="C1" s="99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5" t="s">
        <v>143</v>
      </c>
      <c r="C4" s="106"/>
    </row>
    <row r="5" spans="2:5" ht="24" customHeight="1" x14ac:dyDescent="0.25">
      <c r="B5" s="107" t="s">
        <v>152</v>
      </c>
      <c r="C5" s="108"/>
    </row>
    <row r="6" spans="2:5" ht="21.75" customHeight="1" x14ac:dyDescent="0.25">
      <c r="B6" s="107" t="s">
        <v>2</v>
      </c>
      <c r="C6" s="108"/>
    </row>
    <row r="7" spans="2:5" ht="33.75" customHeight="1" x14ac:dyDescent="0.25">
      <c r="B7" s="2" t="s">
        <v>3</v>
      </c>
      <c r="C7" s="3" t="s">
        <v>211</v>
      </c>
    </row>
    <row r="8" spans="2:5" ht="33" customHeight="1" x14ac:dyDescent="0.25">
      <c r="B8" s="2" t="s">
        <v>4</v>
      </c>
      <c r="C8" s="3" t="s">
        <v>212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7" t="s">
        <v>7</v>
      </c>
      <c r="C11" s="108"/>
    </row>
    <row r="12" spans="2:5" ht="24" customHeight="1" x14ac:dyDescent="0.25">
      <c r="B12" s="109" t="s">
        <v>189</v>
      </c>
      <c r="C12" s="110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1" t="s">
        <v>18</v>
      </c>
      <c r="C19" s="102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3" t="s">
        <v>28</v>
      </c>
      <c r="C25" s="104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3" t="s">
        <v>31</v>
      </c>
      <c r="C28" s="104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238</v>
      </c>
    </row>
    <row r="31" spans="2:5" ht="28.5" customHeight="1" x14ac:dyDescent="0.25">
      <c r="B31" s="11" t="s">
        <v>33</v>
      </c>
      <c r="C31" s="4" t="s">
        <v>237</v>
      </c>
    </row>
    <row r="32" spans="2:5" ht="15.75" x14ac:dyDescent="0.25">
      <c r="B32" s="103" t="s">
        <v>34</v>
      </c>
      <c r="C32" s="104"/>
    </row>
    <row r="33" spans="2:3" ht="33" customHeight="1" x14ac:dyDescent="0.25">
      <c r="B33" s="11" t="s">
        <v>32</v>
      </c>
      <c r="C33" s="4" t="s">
        <v>201</v>
      </c>
    </row>
    <row r="34" spans="2:3" ht="15.75" x14ac:dyDescent="0.25">
      <c r="B34" s="11" t="s">
        <v>35</v>
      </c>
      <c r="C34" s="4" t="s">
        <v>202</v>
      </c>
    </row>
    <row r="35" spans="2:3" ht="30" customHeight="1" x14ac:dyDescent="0.25">
      <c r="B35" s="11" t="s">
        <v>33</v>
      </c>
      <c r="C35" s="4" t="s">
        <v>203</v>
      </c>
    </row>
    <row r="36" spans="2:3" ht="15.75" x14ac:dyDescent="0.25">
      <c r="B36" s="11" t="s">
        <v>36</v>
      </c>
      <c r="C36" s="89" t="s">
        <v>204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7" workbookViewId="0">
      <selection activeCell="G2" sqref="G2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1" t="s">
        <v>221</v>
      </c>
      <c r="H1" s="111"/>
      <c r="I1" s="111"/>
      <c r="J1" s="111"/>
      <c r="K1" s="111"/>
      <c r="L1" s="111"/>
      <c r="M1" s="111"/>
      <c r="N1" s="111"/>
      <c r="O1" s="111"/>
      <c r="P1" s="111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17" t="s">
        <v>37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2" ht="15.75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</row>
    <row r="5" spans="1:22" x14ac:dyDescent="0.25">
      <c r="A5" s="119" t="s">
        <v>38</v>
      </c>
      <c r="B5" s="120" t="s">
        <v>39</v>
      </c>
      <c r="C5" s="120"/>
      <c r="D5" s="121" t="s">
        <v>40</v>
      </c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30" t="s">
        <v>41</v>
      </c>
      <c r="Q5" s="130"/>
      <c r="R5" s="130" t="s">
        <v>42</v>
      </c>
      <c r="S5" s="130"/>
      <c r="T5" s="130" t="s">
        <v>43</v>
      </c>
      <c r="U5" s="131" t="s">
        <v>44</v>
      </c>
      <c r="V5" s="120" t="s">
        <v>45</v>
      </c>
    </row>
    <row r="6" spans="1:22" ht="32.25" customHeight="1" x14ac:dyDescent="0.25">
      <c r="A6" s="119"/>
      <c r="B6" s="120"/>
      <c r="C6" s="120"/>
      <c r="D6" s="116" t="s">
        <v>20</v>
      </c>
      <c r="E6" s="116"/>
      <c r="F6" s="116"/>
      <c r="G6" s="116" t="s">
        <v>22</v>
      </c>
      <c r="H6" s="116"/>
      <c r="I6" s="116"/>
      <c r="J6" s="116" t="s">
        <v>24</v>
      </c>
      <c r="K6" s="116"/>
      <c r="L6" s="116"/>
      <c r="M6" s="116" t="s">
        <v>26</v>
      </c>
      <c r="N6" s="116"/>
      <c r="O6" s="116"/>
      <c r="P6" s="130"/>
      <c r="Q6" s="130"/>
      <c r="R6" s="130"/>
      <c r="S6" s="130"/>
      <c r="T6" s="130"/>
      <c r="U6" s="131"/>
      <c r="V6" s="120"/>
    </row>
    <row r="7" spans="1:22" ht="33" customHeight="1" x14ac:dyDescent="0.25">
      <c r="A7" s="119"/>
      <c r="B7" s="120"/>
      <c r="C7" s="120"/>
      <c r="D7" s="116" t="s">
        <v>46</v>
      </c>
      <c r="E7" s="116" t="s">
        <v>47</v>
      </c>
      <c r="F7" s="116"/>
      <c r="G7" s="116" t="s">
        <v>46</v>
      </c>
      <c r="H7" s="116" t="s">
        <v>47</v>
      </c>
      <c r="I7" s="116"/>
      <c r="J7" s="116" t="s">
        <v>46</v>
      </c>
      <c r="K7" s="116" t="s">
        <v>47</v>
      </c>
      <c r="L7" s="116"/>
      <c r="M7" s="116" t="s">
        <v>46</v>
      </c>
      <c r="N7" s="116" t="s">
        <v>47</v>
      </c>
      <c r="O7" s="116"/>
      <c r="P7" s="130"/>
      <c r="Q7" s="130"/>
      <c r="R7" s="130"/>
      <c r="S7" s="130"/>
      <c r="T7" s="130"/>
      <c r="U7" s="131"/>
      <c r="V7" s="120"/>
    </row>
    <row r="8" spans="1:22" ht="63.75" x14ac:dyDescent="0.25">
      <c r="A8" s="119"/>
      <c r="B8" s="120"/>
      <c r="C8" s="120"/>
      <c r="D8" s="116"/>
      <c r="E8" s="40" t="s">
        <v>48</v>
      </c>
      <c r="F8" s="40" t="s">
        <v>49</v>
      </c>
      <c r="G8" s="116"/>
      <c r="H8" s="40" t="s">
        <v>48</v>
      </c>
      <c r="I8" s="40" t="s">
        <v>49</v>
      </c>
      <c r="J8" s="116"/>
      <c r="K8" s="40" t="s">
        <v>48</v>
      </c>
      <c r="L8" s="40" t="s">
        <v>49</v>
      </c>
      <c r="M8" s="116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30"/>
      <c r="U8" s="131"/>
      <c r="V8" s="120"/>
    </row>
    <row r="9" spans="1:22" x14ac:dyDescent="0.25">
      <c r="A9" s="43" t="s">
        <v>54</v>
      </c>
      <c r="B9" s="112" t="s">
        <v>55</v>
      </c>
      <c r="C9" s="112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3" t="s">
        <v>54</v>
      </c>
      <c r="B11" s="115" t="s">
        <v>159</v>
      </c>
      <c r="C11" s="45" t="s">
        <v>77</v>
      </c>
      <c r="D11" s="47">
        <v>5218.38</v>
      </c>
      <c r="E11" s="46" t="s">
        <v>76</v>
      </c>
      <c r="F11" s="46" t="s">
        <v>76</v>
      </c>
      <c r="G11" s="47">
        <f>D11</f>
        <v>5218.38</v>
      </c>
      <c r="H11" s="46" t="s">
        <v>76</v>
      </c>
      <c r="I11" s="46" t="s">
        <v>76</v>
      </c>
      <c r="J11" s="47">
        <f>D11</f>
        <v>5218.38</v>
      </c>
      <c r="K11" s="46" t="s">
        <v>76</v>
      </c>
      <c r="L11" s="46" t="s">
        <v>76</v>
      </c>
      <c r="M11" s="47">
        <f>D11</f>
        <v>5218.38</v>
      </c>
      <c r="N11" s="46" t="s">
        <v>76</v>
      </c>
      <c r="O11" s="46" t="s">
        <v>76</v>
      </c>
      <c r="P11" s="87" t="s">
        <v>211</v>
      </c>
      <c r="Q11" s="87" t="s">
        <v>213</v>
      </c>
      <c r="R11" s="123" t="s">
        <v>214</v>
      </c>
      <c r="S11" s="126" t="s">
        <v>215</v>
      </c>
      <c r="T11" s="128" t="s">
        <v>163</v>
      </c>
      <c r="U11" s="129" t="s">
        <v>164</v>
      </c>
      <c r="V11" s="125"/>
    </row>
    <row r="12" spans="1:22" s="15" customFormat="1" ht="39.75" customHeight="1" x14ac:dyDescent="0.25">
      <c r="A12" s="114"/>
      <c r="B12" s="115"/>
      <c r="C12" s="45" t="s">
        <v>78</v>
      </c>
      <c r="D12" s="47">
        <f>D11</f>
        <v>5218.38</v>
      </c>
      <c r="E12" s="46" t="s">
        <v>76</v>
      </c>
      <c r="F12" s="46" t="s">
        <v>76</v>
      </c>
      <c r="G12" s="47">
        <f>D12</f>
        <v>5218.38</v>
      </c>
      <c r="H12" s="46" t="s">
        <v>76</v>
      </c>
      <c r="I12" s="46" t="s">
        <v>76</v>
      </c>
      <c r="J12" s="47">
        <f>D12</f>
        <v>5218.38</v>
      </c>
      <c r="K12" s="46" t="s">
        <v>76</v>
      </c>
      <c r="L12" s="46" t="s">
        <v>76</v>
      </c>
      <c r="M12" s="47">
        <f>D12</f>
        <v>5218.38</v>
      </c>
      <c r="N12" s="46" t="s">
        <v>76</v>
      </c>
      <c r="O12" s="46" t="s">
        <v>76</v>
      </c>
      <c r="P12" s="87" t="s">
        <v>211</v>
      </c>
      <c r="Q12" s="87" t="s">
        <v>213</v>
      </c>
      <c r="R12" s="124"/>
      <c r="S12" s="127"/>
      <c r="T12" s="128"/>
      <c r="U12" s="128"/>
      <c r="V12" s="125"/>
    </row>
    <row r="13" spans="1:22" s="15" customFormat="1" ht="38.25" x14ac:dyDescent="0.25">
      <c r="A13" s="113" t="s">
        <v>55</v>
      </c>
      <c r="B13" s="115" t="s">
        <v>159</v>
      </c>
      <c r="C13" s="45" t="s">
        <v>77</v>
      </c>
      <c r="D13" s="47">
        <v>5431.66</v>
      </c>
      <c r="E13" s="46" t="s">
        <v>76</v>
      </c>
      <c r="F13" s="46" t="s">
        <v>76</v>
      </c>
      <c r="G13" s="47">
        <f>D13</f>
        <v>5431.66</v>
      </c>
      <c r="H13" s="46" t="s">
        <v>76</v>
      </c>
      <c r="I13" s="46" t="s">
        <v>76</v>
      </c>
      <c r="J13" s="47">
        <f>D13</f>
        <v>5431.66</v>
      </c>
      <c r="K13" s="46" t="s">
        <v>76</v>
      </c>
      <c r="L13" s="46" t="s">
        <v>76</v>
      </c>
      <c r="M13" s="47">
        <f>D13</f>
        <v>5431.66</v>
      </c>
      <c r="N13" s="46" t="s">
        <v>76</v>
      </c>
      <c r="O13" s="46" t="s">
        <v>76</v>
      </c>
      <c r="P13" s="63" t="s">
        <v>216</v>
      </c>
      <c r="Q13" s="63" t="s">
        <v>212</v>
      </c>
      <c r="R13" s="123" t="s">
        <v>214</v>
      </c>
      <c r="S13" s="126" t="s">
        <v>215</v>
      </c>
      <c r="T13" s="128" t="s">
        <v>163</v>
      </c>
      <c r="U13" s="129" t="s">
        <v>164</v>
      </c>
      <c r="V13" s="125"/>
    </row>
    <row r="14" spans="1:22" s="15" customFormat="1" ht="39.75" customHeight="1" x14ac:dyDescent="0.25">
      <c r="A14" s="114"/>
      <c r="B14" s="115"/>
      <c r="C14" s="45" t="s">
        <v>78</v>
      </c>
      <c r="D14" s="47">
        <f>D13</f>
        <v>5431.66</v>
      </c>
      <c r="E14" s="46" t="s">
        <v>76</v>
      </c>
      <c r="F14" s="46" t="s">
        <v>76</v>
      </c>
      <c r="G14" s="47">
        <f>D14</f>
        <v>5431.66</v>
      </c>
      <c r="H14" s="46" t="s">
        <v>76</v>
      </c>
      <c r="I14" s="46" t="s">
        <v>76</v>
      </c>
      <c r="J14" s="47">
        <f>D14</f>
        <v>5431.66</v>
      </c>
      <c r="K14" s="46" t="s">
        <v>76</v>
      </c>
      <c r="L14" s="46" t="s">
        <v>76</v>
      </c>
      <c r="M14" s="47">
        <f>D14</f>
        <v>5431.66</v>
      </c>
      <c r="N14" s="46" t="s">
        <v>76</v>
      </c>
      <c r="O14" s="46" t="s">
        <v>76</v>
      </c>
      <c r="P14" s="93" t="s">
        <v>216</v>
      </c>
      <c r="Q14" s="93" t="s">
        <v>212</v>
      </c>
      <c r="R14" s="124"/>
      <c r="S14" s="127"/>
      <c r="T14" s="128"/>
      <c r="U14" s="128"/>
      <c r="V14" s="125"/>
    </row>
  </sheetData>
  <mergeCells count="38">
    <mergeCell ref="S13:S14"/>
    <mergeCell ref="T13:T14"/>
    <mergeCell ref="U13:U14"/>
    <mergeCell ref="V13:V14"/>
    <mergeCell ref="D7:D8"/>
    <mergeCell ref="E7:F7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opLeftCell="A19" workbookViewId="0">
      <selection activeCell="B11" sqref="B11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2" t="s">
        <v>223</v>
      </c>
      <c r="B2" s="132"/>
    </row>
    <row r="3" spans="1:2" s="31" customFormat="1" ht="8.1" customHeight="1" x14ac:dyDescent="0.25">
      <c r="A3" s="70"/>
      <c r="B3" s="71"/>
    </row>
    <row r="4" spans="1:2" x14ac:dyDescent="0.25">
      <c r="A4" s="27" t="s">
        <v>169</v>
      </c>
      <c r="B4" s="84">
        <v>1967.8</v>
      </c>
    </row>
    <row r="5" spans="1:2" x14ac:dyDescent="0.25">
      <c r="A5" s="27" t="s">
        <v>170</v>
      </c>
      <c r="B5" s="84">
        <v>1783.5</v>
      </c>
    </row>
    <row r="6" spans="1:2" x14ac:dyDescent="0.25">
      <c r="A6" s="27" t="s">
        <v>171</v>
      </c>
      <c r="B6" s="84">
        <v>19981.599999999999</v>
      </c>
    </row>
    <row r="7" spans="1:2" ht="15.75" customHeight="1" x14ac:dyDescent="0.25">
      <c r="A7" s="32" t="s">
        <v>172</v>
      </c>
      <c r="B7" s="85">
        <v>1051.0999999999999</v>
      </c>
    </row>
    <row r="8" spans="1:2" ht="31.5" x14ac:dyDescent="0.25">
      <c r="A8" s="32" t="s">
        <v>173</v>
      </c>
      <c r="B8" s="85">
        <v>0</v>
      </c>
    </row>
    <row r="9" spans="1:2" x14ac:dyDescent="0.25">
      <c r="A9" s="32" t="s">
        <v>174</v>
      </c>
      <c r="B9" s="85">
        <v>0</v>
      </c>
    </row>
    <row r="10" spans="1:2" ht="63" x14ac:dyDescent="0.25">
      <c r="A10" s="32" t="s">
        <v>175</v>
      </c>
      <c r="B10" s="54" t="s">
        <v>217</v>
      </c>
    </row>
    <row r="11" spans="1:2" ht="47.25" x14ac:dyDescent="0.25">
      <c r="A11" s="32" t="s">
        <v>176</v>
      </c>
      <c r="B11" s="85">
        <f>3.44+0.43+0.08426+0.069+0.015+0.015</f>
        <v>4.0532599999999999</v>
      </c>
    </row>
    <row r="12" spans="1:2" ht="31.5" x14ac:dyDescent="0.25">
      <c r="A12" s="32" t="s">
        <v>177</v>
      </c>
      <c r="B12" s="85">
        <f>0.63+0.064+0.054+0.052</f>
        <v>0.8</v>
      </c>
    </row>
    <row r="13" spans="1:2" ht="31.5" x14ac:dyDescent="0.25">
      <c r="A13" s="32" t="s">
        <v>178</v>
      </c>
      <c r="B13" s="85">
        <v>4.4519799999999998</v>
      </c>
    </row>
    <row r="14" spans="1:2" ht="63" x14ac:dyDescent="0.25">
      <c r="A14" s="32" t="s">
        <v>179</v>
      </c>
      <c r="B14" s="85">
        <v>0.92286999999999997</v>
      </c>
    </row>
    <row r="15" spans="1:2" ht="31.5" x14ac:dyDescent="0.25">
      <c r="A15" s="32" t="s">
        <v>187</v>
      </c>
      <c r="B15" s="85">
        <v>65.540000000000006</v>
      </c>
    </row>
    <row r="16" spans="1:2" x14ac:dyDescent="0.25">
      <c r="A16" s="32" t="s">
        <v>185</v>
      </c>
      <c r="B16" s="86">
        <f>302.86/1000</f>
        <v>0.30286000000000002</v>
      </c>
    </row>
    <row r="17" spans="1:9" ht="47.25" customHeight="1" x14ac:dyDescent="0.25">
      <c r="A17" s="32" t="s">
        <v>186</v>
      </c>
      <c r="B17" s="85">
        <v>156.69999999999999</v>
      </c>
    </row>
    <row r="18" spans="1:9" ht="48" customHeight="1" x14ac:dyDescent="0.25">
      <c r="A18" s="32" t="s">
        <v>239</v>
      </c>
      <c r="B18" s="85">
        <v>36.25</v>
      </c>
    </row>
    <row r="19" spans="1:9" ht="48" customHeight="1" x14ac:dyDescent="0.25">
      <c r="A19" s="27" t="s">
        <v>191</v>
      </c>
      <c r="B19" s="84">
        <v>0.03</v>
      </c>
      <c r="E19"/>
    </row>
    <row r="20" spans="1:9" ht="48" customHeight="1" x14ac:dyDescent="0.25">
      <c r="A20" s="79" t="s">
        <v>192</v>
      </c>
      <c r="B20" s="84">
        <v>0</v>
      </c>
      <c r="C20" s="76"/>
      <c r="E20"/>
    </row>
    <row r="21" spans="1:9" ht="48" customHeight="1" x14ac:dyDescent="0.25">
      <c r="A21" s="79" t="s">
        <v>193</v>
      </c>
      <c r="B21" s="84">
        <v>0</v>
      </c>
      <c r="C21" s="76"/>
      <c r="E21"/>
    </row>
    <row r="22" spans="1:9" ht="48" customHeight="1" x14ac:dyDescent="0.25">
      <c r="A22" s="79" t="s">
        <v>194</v>
      </c>
      <c r="B22" s="84" t="s">
        <v>198</v>
      </c>
      <c r="C22" s="76"/>
      <c r="E22"/>
    </row>
    <row r="23" spans="1:9" ht="48" customHeight="1" x14ac:dyDescent="0.25">
      <c r="A23" s="79" t="s">
        <v>195</v>
      </c>
      <c r="B23" s="84" t="s">
        <v>198</v>
      </c>
      <c r="C23" s="76"/>
      <c r="E23"/>
    </row>
    <row r="24" spans="1:9" ht="66" customHeight="1" x14ac:dyDescent="0.25">
      <c r="A24" s="95" t="s">
        <v>196</v>
      </c>
      <c r="B24" s="96" t="s">
        <v>11</v>
      </c>
      <c r="C24" s="76"/>
      <c r="E24"/>
    </row>
    <row r="25" spans="1:9" ht="82.5" customHeight="1" x14ac:dyDescent="0.25">
      <c r="A25" s="95" t="s">
        <v>197</v>
      </c>
      <c r="B25" s="97" t="s">
        <v>11</v>
      </c>
      <c r="C25" s="133"/>
      <c r="D25" s="134"/>
      <c r="E25" s="134"/>
      <c r="F25" s="134"/>
      <c r="G25" s="134"/>
      <c r="H25" s="134"/>
      <c r="I25" s="134"/>
    </row>
    <row r="26" spans="1:9" x14ac:dyDescent="0.25">
      <c r="C26" s="135"/>
      <c r="D26" s="135"/>
      <c r="E26" s="135"/>
      <c r="F26" s="135"/>
      <c r="G26" s="135"/>
      <c r="H26" s="135"/>
      <c r="I26" s="135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8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78" t="s">
        <v>224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75" t="s">
        <v>109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7"/>
      <c r="BF3" s="166" t="s">
        <v>154</v>
      </c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8"/>
    </row>
    <row r="4" spans="1:98" ht="15.75" customHeight="1" x14ac:dyDescent="0.25">
      <c r="A4" s="175" t="s">
        <v>110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7"/>
      <c r="BF4" s="169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1"/>
    </row>
    <row r="5" spans="1:98" ht="15.75" customHeight="1" x14ac:dyDescent="0.25">
      <c r="A5" s="175" t="s">
        <v>111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7"/>
      <c r="BF5" s="169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1"/>
    </row>
    <row r="6" spans="1:98" ht="47.25" customHeight="1" x14ac:dyDescent="0.25">
      <c r="A6" s="175" t="s">
        <v>112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7"/>
      <c r="BF6" s="169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1"/>
    </row>
    <row r="7" spans="1:98" ht="31.5" customHeight="1" x14ac:dyDescent="0.25">
      <c r="A7" s="175" t="s">
        <v>113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7"/>
      <c r="BF7" s="169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1"/>
    </row>
    <row r="8" spans="1:98" ht="31.5" customHeight="1" x14ac:dyDescent="0.25">
      <c r="A8" s="175" t="s">
        <v>114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7"/>
      <c r="BF8" s="172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4"/>
    </row>
    <row r="10" spans="1:98" s="33" customFormat="1" ht="16.5" x14ac:dyDescent="0.25">
      <c r="A10" s="145" t="s">
        <v>115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</row>
    <row r="11" spans="1:98" s="33" customFormat="1" ht="16.5" x14ac:dyDescent="0.25">
      <c r="A11" s="145" t="s">
        <v>116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47" t="s">
        <v>117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9"/>
      <c r="AR13" s="156" t="s">
        <v>118</v>
      </c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8"/>
      <c r="BV13" s="156" t="s">
        <v>119</v>
      </c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8"/>
    </row>
    <row r="14" spans="1:98" x14ac:dyDescent="0.25">
      <c r="A14" s="150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2"/>
      <c r="AR14" s="36"/>
      <c r="AY14" s="37" t="s">
        <v>120</v>
      </c>
      <c r="AZ14" s="165" t="s">
        <v>225</v>
      </c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34" t="s">
        <v>121</v>
      </c>
      <c r="BU14" s="38"/>
      <c r="BV14" s="159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1"/>
    </row>
    <row r="15" spans="1:98" x14ac:dyDescent="0.2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5"/>
      <c r="AR15" s="139" t="s">
        <v>122</v>
      </c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1"/>
      <c r="BV15" s="162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4"/>
    </row>
    <row r="16" spans="1:98" ht="15.75" customHeight="1" x14ac:dyDescent="0.25">
      <c r="A16" s="136" t="s">
        <v>153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8"/>
    </row>
    <row r="18" spans="1:97" s="33" customFormat="1" ht="16.5" x14ac:dyDescent="0.25">
      <c r="A18" s="145" t="s">
        <v>123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</row>
    <row r="19" spans="1:97" s="33" customFormat="1" ht="16.5" x14ac:dyDescent="0.25">
      <c r="A19" s="145" t="s">
        <v>124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</row>
    <row r="21" spans="1:97" ht="80.25" customHeight="1" x14ac:dyDescent="0.25">
      <c r="A21" s="146" t="s">
        <v>125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 t="s">
        <v>126</v>
      </c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 t="s">
        <v>127</v>
      </c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 t="s">
        <v>128</v>
      </c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</row>
    <row r="22" spans="1:97" x14ac:dyDescent="0.25">
      <c r="A22" s="136" t="s">
        <v>153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8"/>
    </row>
    <row r="24" spans="1:97" s="33" customFormat="1" ht="16.5" x14ac:dyDescent="0.25">
      <c r="A24" s="145" t="s">
        <v>129</v>
      </c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</row>
    <row r="26" spans="1:97" ht="96" customHeight="1" x14ac:dyDescent="0.25">
      <c r="A26" s="146" t="s">
        <v>130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 t="s">
        <v>131</v>
      </c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 t="s">
        <v>132</v>
      </c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 t="s">
        <v>133</v>
      </c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</row>
    <row r="27" spans="1:97" ht="15.75" customHeight="1" x14ac:dyDescent="0.25">
      <c r="A27" s="142" t="s">
        <v>153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4"/>
    </row>
    <row r="29" spans="1:97" s="33" customFormat="1" ht="16.5" x14ac:dyDescent="0.25">
      <c r="B29" s="183" t="s">
        <v>134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25"/>
    </row>
    <row r="30" spans="1:97" s="33" customFormat="1" ht="16.5" x14ac:dyDescent="0.25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75" t="s">
        <v>109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7"/>
      <c r="BF32" s="166" t="s">
        <v>154</v>
      </c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8"/>
    </row>
    <row r="33" spans="1:97" ht="15.75" customHeight="1" x14ac:dyDescent="0.25">
      <c r="A33" s="175" t="s">
        <v>110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7"/>
      <c r="BF33" s="169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1"/>
    </row>
    <row r="34" spans="1:97" ht="15.75" customHeight="1" x14ac:dyDescent="0.25">
      <c r="A34" s="175" t="s">
        <v>111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7"/>
      <c r="BF34" s="169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1"/>
    </row>
    <row r="35" spans="1:97" x14ac:dyDescent="0.25">
      <c r="A35" s="175" t="s">
        <v>135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7"/>
      <c r="BF35" s="169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1"/>
    </row>
    <row r="36" spans="1:97" x14ac:dyDescent="0.25">
      <c r="A36" s="175" t="s">
        <v>113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7"/>
      <c r="BF36" s="169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1"/>
    </row>
    <row r="37" spans="1:97" x14ac:dyDescent="0.25">
      <c r="A37" s="175" t="s">
        <v>114</v>
      </c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7"/>
      <c r="BF37" s="172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4"/>
    </row>
    <row r="40" spans="1:97" s="33" customFormat="1" ht="16.5" x14ac:dyDescent="0.25">
      <c r="A40" s="145" t="s">
        <v>136</v>
      </c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</row>
    <row r="42" spans="1:97" x14ac:dyDescent="0.25">
      <c r="A42" s="179" t="s">
        <v>137</v>
      </c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80" t="s">
        <v>138</v>
      </c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2"/>
    </row>
    <row r="43" spans="1:97" x14ac:dyDescent="0.25">
      <c r="A43" s="142" t="s">
        <v>153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4"/>
    </row>
  </sheetData>
  <mergeCells count="42"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  <mergeCell ref="BF3:CS8"/>
    <mergeCell ref="A5:BE5"/>
    <mergeCell ref="A6:BE6"/>
    <mergeCell ref="A7:BE7"/>
    <mergeCell ref="A8:BE8"/>
    <mergeCell ref="A10:CS10"/>
    <mergeCell ref="A11:CS11"/>
    <mergeCell ref="A13:AQ15"/>
    <mergeCell ref="AR13:BU13"/>
    <mergeCell ref="BV13:CS15"/>
    <mergeCell ref="AZ14:BK14"/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abSelected="1" topLeftCell="A2" workbookViewId="0">
      <selection activeCell="A4" sqref="A4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9" t="s">
        <v>240</v>
      </c>
      <c r="B2" s="99"/>
      <c r="C2" s="99"/>
      <c r="D2" s="99"/>
      <c r="E2" s="99"/>
    </row>
    <row r="3" spans="1:5" ht="84.75" customHeight="1" x14ac:dyDescent="0.25">
      <c r="A3" s="186"/>
      <c r="B3" s="186"/>
      <c r="C3" s="186"/>
      <c r="D3" s="186"/>
      <c r="E3" s="186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8">
        <v>0</v>
      </c>
      <c r="D5" s="73">
        <v>0</v>
      </c>
      <c r="E5" s="81">
        <v>0</v>
      </c>
    </row>
    <row r="6" spans="1:5" ht="63" x14ac:dyDescent="0.25">
      <c r="A6" s="51" t="s">
        <v>140</v>
      </c>
      <c r="B6" s="49">
        <v>0</v>
      </c>
      <c r="C6" s="98">
        <v>0</v>
      </c>
      <c r="D6" s="73">
        <v>0</v>
      </c>
      <c r="E6" s="81">
        <v>0</v>
      </c>
    </row>
    <row r="7" spans="1:5" ht="48.75" customHeight="1" x14ac:dyDescent="0.25">
      <c r="A7" s="187" t="s">
        <v>141</v>
      </c>
      <c r="B7" s="185">
        <v>0</v>
      </c>
      <c r="C7" s="185">
        <v>0</v>
      </c>
      <c r="D7" s="185">
        <v>0</v>
      </c>
      <c r="E7" s="185">
        <v>0</v>
      </c>
    </row>
    <row r="8" spans="1:5" ht="48.75" customHeight="1" x14ac:dyDescent="0.25">
      <c r="A8" s="188"/>
      <c r="B8" s="185"/>
      <c r="C8" s="185"/>
      <c r="D8" s="185"/>
      <c r="E8" s="185"/>
    </row>
    <row r="9" spans="1:5" ht="33.75" customHeight="1" x14ac:dyDescent="0.25">
      <c r="A9" s="52" t="s">
        <v>142</v>
      </c>
      <c r="B9" s="49">
        <v>0</v>
      </c>
      <c r="C9" s="98">
        <v>0</v>
      </c>
      <c r="D9" s="73">
        <v>0</v>
      </c>
      <c r="E9" s="81">
        <v>0</v>
      </c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opLeftCell="A4" workbookViewId="0">
      <selection activeCell="E10" sqref="E10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9" t="s">
        <v>219</v>
      </c>
      <c r="C1" s="99"/>
      <c r="D1" s="99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9"/>
      <c r="B3" s="189"/>
      <c r="C3" s="189"/>
      <c r="D3" s="189"/>
      <c r="E3" s="189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199</v>
      </c>
      <c r="C6" s="48"/>
      <c r="D6" s="191"/>
      <c r="E6" s="18"/>
    </row>
    <row r="7" spans="1:5" ht="66" customHeight="1" x14ac:dyDescent="0.25">
      <c r="A7" s="19">
        <v>2</v>
      </c>
      <c r="B7" s="20" t="s">
        <v>205</v>
      </c>
      <c r="C7" s="21"/>
      <c r="D7" s="192"/>
      <c r="E7" s="18"/>
    </row>
    <row r="8" spans="1:5" ht="78.75" x14ac:dyDescent="0.25">
      <c r="A8" s="19">
        <v>3</v>
      </c>
      <c r="B8" s="20" t="s">
        <v>206</v>
      </c>
      <c r="C8" s="48"/>
      <c r="D8" s="192"/>
      <c r="E8" s="18"/>
    </row>
    <row r="9" spans="1:5" ht="93" customHeight="1" x14ac:dyDescent="0.25">
      <c r="A9" s="83">
        <v>4</v>
      </c>
      <c r="B9" s="20" t="s">
        <v>200</v>
      </c>
      <c r="C9" s="48"/>
      <c r="D9" s="193"/>
      <c r="E9" s="91"/>
    </row>
    <row r="10" spans="1:5" ht="173.25" x14ac:dyDescent="0.25">
      <c r="A10" s="83">
        <v>5</v>
      </c>
      <c r="B10" s="20" t="s">
        <v>207</v>
      </c>
      <c r="C10" s="22"/>
      <c r="D10" s="90"/>
      <c r="E10" s="18"/>
    </row>
    <row r="11" spans="1:5" ht="78.75" x14ac:dyDescent="0.25">
      <c r="A11" s="83">
        <v>6</v>
      </c>
      <c r="B11" s="20" t="s">
        <v>208</v>
      </c>
      <c r="C11" s="48" t="s">
        <v>226</v>
      </c>
      <c r="D11" s="90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90"/>
      <c r="B14" s="190"/>
      <c r="C14" s="190"/>
      <c r="D14" s="190"/>
      <c r="E14" s="190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495300</xdr:colOff>
                <xdr:row>9</xdr:row>
                <xdr:rowOff>600075</xdr:rowOff>
              </from>
              <to>
                <xdr:col>2</xdr:col>
                <xdr:colOff>1409700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08" r:id="rId6">
          <objectPr defaultSize="0" r:id="rId7">
            <anchor moveWithCells="1">
              <from>
                <xdr:col>2</xdr:col>
                <xdr:colOff>561975</xdr:colOff>
                <xdr:row>5</xdr:row>
                <xdr:rowOff>323850</xdr:rowOff>
              </from>
              <to>
                <xdr:col>2</xdr:col>
                <xdr:colOff>1476375</xdr:colOff>
                <xdr:row>5</xdr:row>
                <xdr:rowOff>1009650</xdr:rowOff>
              </to>
            </anchor>
          </objectPr>
        </oleObject>
      </mc:Choice>
      <mc:Fallback>
        <oleObject progId="Document" dvAspect="DVASPECT_ICON" shapeId="3108" r:id="rId6"/>
      </mc:Fallback>
    </mc:AlternateContent>
    <mc:AlternateContent xmlns:mc="http://schemas.openxmlformats.org/markup-compatibility/2006">
      <mc:Choice Requires="x14">
        <oleObject progId="Document" dvAspect="DVASPECT_ICON" shapeId="3109" r:id="rId8">
          <objectPr defaultSize="0" r:id="rId9">
            <anchor moveWithCells="1">
              <from>
                <xdr:col>2</xdr:col>
                <xdr:colOff>571500</xdr:colOff>
                <xdr:row>6</xdr:row>
                <xdr:rowOff>66675</xdr:rowOff>
              </from>
              <to>
                <xdr:col>2</xdr:col>
                <xdr:colOff>1485900</xdr:colOff>
                <xdr:row>6</xdr:row>
                <xdr:rowOff>752475</xdr:rowOff>
              </to>
            </anchor>
          </objectPr>
        </oleObject>
      </mc:Choice>
      <mc:Fallback>
        <oleObject progId="Document" dvAspect="DVASPECT_ICON" shapeId="3109" r:id="rId8"/>
      </mc:Fallback>
    </mc:AlternateContent>
    <mc:AlternateContent xmlns:mc="http://schemas.openxmlformats.org/markup-compatibility/2006">
      <mc:Choice Requires="x14">
        <oleObject progId="Document" dvAspect="DVASPECT_ICON" shapeId="3110" r:id="rId10">
          <objectPr defaultSize="0" r:id="rId11">
            <anchor moveWithCells="1">
              <from>
                <xdr:col>2</xdr:col>
                <xdr:colOff>542925</xdr:colOff>
                <xdr:row>7</xdr:row>
                <xdr:rowOff>133350</xdr:rowOff>
              </from>
              <to>
                <xdr:col>2</xdr:col>
                <xdr:colOff>1457325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10" r:id="rId10"/>
      </mc:Fallback>
    </mc:AlternateContent>
    <mc:AlternateContent xmlns:mc="http://schemas.openxmlformats.org/markup-compatibility/2006">
      <mc:Choice Requires="x14">
        <oleObject progId="Document" dvAspect="DVASPECT_ICON" shapeId="3111" r:id="rId12">
          <objectPr defaultSize="0" r:id="rId13">
            <anchor moveWithCells="1">
              <from>
                <xdr:col>2</xdr:col>
                <xdr:colOff>571500</xdr:colOff>
                <xdr:row>8</xdr:row>
                <xdr:rowOff>276225</xdr:rowOff>
              </from>
              <to>
                <xdr:col>2</xdr:col>
                <xdr:colOff>1485900</xdr:colOff>
                <xdr:row>8</xdr:row>
                <xdr:rowOff>962025</xdr:rowOff>
              </to>
            </anchor>
          </objectPr>
        </oleObject>
      </mc:Choice>
      <mc:Fallback>
        <oleObject progId="Document" dvAspect="DVASPECT_ICON" shapeId="3111" r:id="rId12"/>
      </mc:Fallback>
    </mc:AlternateContent>
    <mc:AlternateContent xmlns:mc="http://schemas.openxmlformats.org/markup-compatibility/2006">
      <mc:Choice Requires="x14">
        <oleObject progId="Acrobat Document" dvAspect="DVASPECT_ICON" shapeId="3116" r:id="rId14">
          <objectPr defaultSize="0" r:id="rId15">
            <anchor moveWithCells="1">
              <from>
                <xdr:col>3</xdr:col>
                <xdr:colOff>581025</xdr:colOff>
                <xdr:row>5</xdr:row>
                <xdr:rowOff>1390650</xdr:rowOff>
              </from>
              <to>
                <xdr:col>3</xdr:col>
                <xdr:colOff>1495425</xdr:colOff>
                <xdr:row>6</xdr:row>
                <xdr:rowOff>676275</xdr:rowOff>
              </to>
            </anchor>
          </objectPr>
        </oleObject>
      </mc:Choice>
      <mc:Fallback>
        <oleObject progId="Acrobat Document" dvAspect="DVASPECT_ICON" shapeId="3116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9" t="s">
        <v>190</v>
      </c>
      <c r="B1" s="99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4" t="s">
        <v>227</v>
      </c>
    </row>
    <row r="4" spans="1:3" ht="31.5" x14ac:dyDescent="0.25">
      <c r="A4" s="28" t="s">
        <v>90</v>
      </c>
      <c r="B4" s="194"/>
    </row>
    <row r="5" spans="1:3" ht="31.5" x14ac:dyDescent="0.25">
      <c r="A5" s="28" t="s">
        <v>91</v>
      </c>
      <c r="B5" s="194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9" t="s">
        <v>228</v>
      </c>
      <c r="B1" s="99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229</v>
      </c>
    </row>
    <row r="5" spans="1:2" ht="31.5" x14ac:dyDescent="0.25">
      <c r="A5" s="27" t="s">
        <v>84</v>
      </c>
      <c r="B5" s="64" t="s">
        <v>230</v>
      </c>
    </row>
    <row r="6" spans="1:2" ht="63" x14ac:dyDescent="0.25">
      <c r="A6" s="27" t="s">
        <v>85</v>
      </c>
      <c r="B6" s="55" t="s">
        <v>162</v>
      </c>
    </row>
    <row r="7" spans="1:2" ht="31.5" x14ac:dyDescent="0.25">
      <c r="A7" s="27" t="s">
        <v>86</v>
      </c>
      <c r="B7" s="56">
        <f>4885.25+302.86+26.08</f>
        <v>5214.1899999999996</v>
      </c>
    </row>
    <row r="8" spans="1:2" ht="31.5" x14ac:dyDescent="0.25">
      <c r="A8" s="27" t="s">
        <v>87</v>
      </c>
      <c r="B8" s="56">
        <v>4885.25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2018-12-28T08:26:58Z</dcterms:modified>
</cp:coreProperties>
</file>